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GURE 3 HERRIAK\2 UDALERRIAK BILKETA DATUAK\GARBITANIAK KUDEATUTAKOA DATUAK\garbitaniak kudeatutakoa 2020\2020ko datuak webgunerako\"/>
    </mc:Choice>
  </mc:AlternateContent>
  <xr:revisionPtr revIDLastSave="0" documentId="13_ncr:1_{73F6954B-BBD9-497D-AC46-D2106703C19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HERNANI" sheetId="2" r:id="rId1"/>
    <sheet name="USURBIL" sheetId="3" r:id="rId2"/>
    <sheet name="GUZTIRA" sheetId="1" r:id="rId3"/>
  </sheets>
  <calcPr calcId="191029"/>
</workbook>
</file>

<file path=xl/calcChain.xml><?xml version="1.0" encoding="utf-8"?>
<calcChain xmlns="http://schemas.openxmlformats.org/spreadsheetml/2006/main">
  <c r="D18" i="1" l="1"/>
  <c r="D17" i="1"/>
  <c r="D16" i="1"/>
  <c r="C16" i="3" l="1"/>
  <c r="C15" i="3"/>
  <c r="B18" i="3"/>
  <c r="C17" i="3" s="1"/>
  <c r="B17" i="3"/>
  <c r="C15" i="2"/>
  <c r="C16" i="2"/>
  <c r="C14" i="2"/>
  <c r="B17" i="2"/>
  <c r="B16" i="2"/>
  <c r="C4" i="1" l="1"/>
  <c r="C5" i="1"/>
  <c r="C6" i="1"/>
  <c r="C7" i="1"/>
  <c r="C8" i="1"/>
  <c r="C9" i="1"/>
  <c r="C10" i="1"/>
  <c r="C3" i="1"/>
  <c r="B4" i="1"/>
  <c r="D4" i="1" s="1"/>
  <c r="B5" i="1"/>
  <c r="B6" i="1"/>
  <c r="D6" i="1" s="1"/>
  <c r="B7" i="1"/>
  <c r="D7" i="1" s="1"/>
  <c r="B8" i="1"/>
  <c r="B9" i="1"/>
  <c r="B10" i="1"/>
  <c r="B11" i="1"/>
  <c r="D11" i="1" s="1"/>
  <c r="B3" i="1"/>
  <c r="D5" i="1"/>
  <c r="D8" i="1"/>
  <c r="D9" i="1"/>
  <c r="D10" i="1"/>
  <c r="B12" i="3"/>
  <c r="D3" i="1" l="1"/>
  <c r="C12" i="1"/>
  <c r="D12" i="1"/>
  <c r="B12" i="1"/>
  <c r="B12" i="2" l="1"/>
</calcChain>
</file>

<file path=xl/sharedStrings.xml><?xml version="1.0" encoding="utf-8"?>
<sst xmlns="http://schemas.openxmlformats.org/spreadsheetml/2006/main" count="54" uniqueCount="24">
  <si>
    <t xml:space="preserve">ORGANIKOA </t>
  </si>
  <si>
    <t xml:space="preserve">PAPERA-KARTOIA (garbigunekoa kenduta) </t>
  </si>
  <si>
    <t xml:space="preserve">ONTZI ARINAK </t>
  </si>
  <si>
    <t xml:space="preserve">ERREFUSA ETXE ETA OSTALARITZAN </t>
  </si>
  <si>
    <t xml:space="preserve">ERREFUSA POLIGONOTAN </t>
  </si>
  <si>
    <t xml:space="preserve">INERTEA </t>
  </si>
  <si>
    <t xml:space="preserve">PLASTIKO EZBERDINAK </t>
  </si>
  <si>
    <t xml:space="preserve">EGURRA </t>
  </si>
  <si>
    <t xml:space="preserve">ALTZARI BILKETA </t>
  </si>
  <si>
    <t xml:space="preserve">* </t>
  </si>
  <si>
    <t xml:space="preserve">GARBITANIAK GUZTIRA KUDEATUTAKOA (Kg) </t>
  </si>
  <si>
    <t>USURBIL</t>
  </si>
  <si>
    <t>HERNANI</t>
  </si>
  <si>
    <t>GUZTIRA</t>
  </si>
  <si>
    <t>* Usurbilen Garbigunean altzariak sartzen dira eta ez dago hauen pisaketarik.</t>
  </si>
  <si>
    <t>Auzokonposta (tn)</t>
  </si>
  <si>
    <t xml:space="preserve">Autokonposta (tn) </t>
  </si>
  <si>
    <t>Transferentzia gunera/Konposta plantara (tn)</t>
  </si>
  <si>
    <t xml:space="preserve">908 (%77) </t>
  </si>
  <si>
    <t xml:space="preserve">160 (%14) </t>
  </si>
  <si>
    <t>112 (%9)</t>
  </si>
  <si>
    <t xml:space="preserve"> 379 (%85) </t>
  </si>
  <si>
    <t xml:space="preserve">52 (%12) </t>
  </si>
  <si>
    <t xml:space="preserve"> 16 (%3)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</si>
</sst>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2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0" fillId="0" borderId="0" xfId="1" applyFont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9" fontId="0" fillId="0" borderId="1" xfId="1" applyFont="1" applyBorder="1"/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"/>
  <sheetViews>
    <sheetView workbookViewId="0">
      <selection activeCell="C14" sqref="C14:C16"/>
    </sheetView>
  </sheetViews>
  <sheetFormatPr defaultRowHeight="14.4" x14ac:dyDescent="0.3"/>
  <cols>
    <col min="1" max="1" width="44.109375" style="2" customWidth="1"/>
    <col min="2" max="2" width="17" customWidth="1"/>
  </cols>
  <sheetData>
    <row r="2" spans="1:4" s="1" customFormat="1" x14ac:dyDescent="0.3">
      <c r="A2" s="3"/>
      <c r="B2" s="7" t="s">
        <v>12</v>
      </c>
    </row>
    <row r="3" spans="1:4" x14ac:dyDescent="0.3">
      <c r="A3" s="6" t="s">
        <v>0</v>
      </c>
      <c r="B3" s="13">
        <v>907960</v>
      </c>
    </row>
    <row r="4" spans="1:4" x14ac:dyDescent="0.3">
      <c r="A4" s="4" t="s">
        <v>1</v>
      </c>
      <c r="B4" s="13">
        <v>606920</v>
      </c>
    </row>
    <row r="5" spans="1:4" x14ac:dyDescent="0.3">
      <c r="A5" s="4" t="s">
        <v>2</v>
      </c>
      <c r="B5" s="13">
        <v>364880</v>
      </c>
    </row>
    <row r="6" spans="1:4" x14ac:dyDescent="0.3">
      <c r="A6" s="4" t="s">
        <v>3</v>
      </c>
      <c r="B6" s="14">
        <v>423280</v>
      </c>
    </row>
    <row r="7" spans="1:4" x14ac:dyDescent="0.3">
      <c r="A7" s="4" t="s">
        <v>4</v>
      </c>
      <c r="B7" s="14">
        <v>55480</v>
      </c>
    </row>
    <row r="8" spans="1:4" x14ac:dyDescent="0.3">
      <c r="A8" s="4" t="s">
        <v>5</v>
      </c>
      <c r="B8" s="14">
        <v>23540</v>
      </c>
    </row>
    <row r="9" spans="1:4" x14ac:dyDescent="0.3">
      <c r="A9" s="4" t="s">
        <v>6</v>
      </c>
      <c r="B9" s="13">
        <v>33560</v>
      </c>
    </row>
    <row r="10" spans="1:4" x14ac:dyDescent="0.3">
      <c r="A10" s="4" t="s">
        <v>7</v>
      </c>
      <c r="B10" s="13">
        <v>246340</v>
      </c>
    </row>
    <row r="11" spans="1:4" x14ac:dyDescent="0.3">
      <c r="A11" s="4" t="s">
        <v>8</v>
      </c>
      <c r="B11" s="13">
        <v>58660</v>
      </c>
    </row>
    <row r="12" spans="1:4" x14ac:dyDescent="0.3">
      <c r="A12" s="4" t="s">
        <v>10</v>
      </c>
      <c r="B12" s="8">
        <f>SUM(B3:B11)</f>
        <v>2720620</v>
      </c>
    </row>
    <row r="13" spans="1:4" x14ac:dyDescent="0.3">
      <c r="D13" s="11"/>
    </row>
    <row r="14" spans="1:4" x14ac:dyDescent="0.3">
      <c r="A14" s="4" t="s">
        <v>16</v>
      </c>
      <c r="B14" s="16">
        <v>112</v>
      </c>
      <c r="C14" s="19">
        <f>B14/$B$17</f>
        <v>9.4918471812603808E-2</v>
      </c>
      <c r="D14" s="11"/>
    </row>
    <row r="15" spans="1:4" x14ac:dyDescent="0.3">
      <c r="A15" s="4" t="s">
        <v>15</v>
      </c>
      <c r="B15" s="16">
        <v>160</v>
      </c>
      <c r="C15" s="19">
        <f t="shared" ref="C15:C16" si="0">B15/$B$17</f>
        <v>0.1355978168751483</v>
      </c>
      <c r="D15" s="11"/>
    </row>
    <row r="16" spans="1:4" x14ac:dyDescent="0.3">
      <c r="A16" s="4" t="s">
        <v>17</v>
      </c>
      <c r="B16" s="17">
        <f>B3/1000</f>
        <v>907.96</v>
      </c>
      <c r="C16" s="19">
        <f t="shared" si="0"/>
        <v>0.76948371131224791</v>
      </c>
      <c r="D16" s="12"/>
    </row>
    <row r="17" spans="2:4" x14ac:dyDescent="0.3">
      <c r="B17" s="18">
        <f>B14+B15+B16</f>
        <v>1179.96</v>
      </c>
      <c r="D17" s="11"/>
    </row>
    <row r="18" spans="2:4" x14ac:dyDescent="0.3">
      <c r="B18" s="15"/>
    </row>
  </sheetData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workbookViewId="0">
      <selection activeCell="F19" sqref="F19:G20"/>
    </sheetView>
  </sheetViews>
  <sheetFormatPr defaultRowHeight="14.4" x14ac:dyDescent="0.3"/>
  <cols>
    <col min="1" max="1" width="44.109375" style="2" customWidth="1"/>
    <col min="2" max="2" width="19" customWidth="1"/>
  </cols>
  <sheetData>
    <row r="2" spans="1:4" s="1" customFormat="1" x14ac:dyDescent="0.3">
      <c r="A2" s="3"/>
      <c r="B2" s="7" t="s">
        <v>11</v>
      </c>
    </row>
    <row r="3" spans="1:4" x14ac:dyDescent="0.3">
      <c r="A3" s="6" t="s">
        <v>0</v>
      </c>
      <c r="B3" s="13">
        <v>379420</v>
      </c>
    </row>
    <row r="4" spans="1:4" x14ac:dyDescent="0.3">
      <c r="A4" s="4" t="s">
        <v>1</v>
      </c>
      <c r="B4" s="13">
        <v>184040</v>
      </c>
    </row>
    <row r="5" spans="1:4" x14ac:dyDescent="0.3">
      <c r="A5" s="4" t="s">
        <v>2</v>
      </c>
      <c r="B5" s="13">
        <v>137200</v>
      </c>
    </row>
    <row r="6" spans="1:4" x14ac:dyDescent="0.3">
      <c r="A6" s="4" t="s">
        <v>3</v>
      </c>
      <c r="B6" s="14">
        <v>38060</v>
      </c>
    </row>
    <row r="7" spans="1:4" x14ac:dyDescent="0.3">
      <c r="A7" s="4" t="s">
        <v>4</v>
      </c>
      <c r="B7" s="14">
        <v>122940</v>
      </c>
    </row>
    <row r="8" spans="1:4" x14ac:dyDescent="0.3">
      <c r="A8" s="4" t="s">
        <v>5</v>
      </c>
      <c r="B8" s="14">
        <v>9400</v>
      </c>
    </row>
    <row r="9" spans="1:4" x14ac:dyDescent="0.3">
      <c r="A9" s="4" t="s">
        <v>6</v>
      </c>
      <c r="B9" s="14">
        <v>31480</v>
      </c>
    </row>
    <row r="10" spans="1:4" x14ac:dyDescent="0.3">
      <c r="A10" s="4" t="s">
        <v>7</v>
      </c>
      <c r="B10" s="14">
        <v>67160</v>
      </c>
    </row>
    <row r="11" spans="1:4" x14ac:dyDescent="0.3">
      <c r="A11" s="4" t="s">
        <v>8</v>
      </c>
      <c r="B11" s="9" t="s">
        <v>9</v>
      </c>
    </row>
    <row r="12" spans="1:4" x14ac:dyDescent="0.3">
      <c r="A12" s="4" t="s">
        <v>10</v>
      </c>
      <c r="B12" s="8">
        <f>SUM(B3:B10)</f>
        <v>969700</v>
      </c>
    </row>
    <row r="13" spans="1:4" x14ac:dyDescent="0.3">
      <c r="A13" s="2" t="s">
        <v>14</v>
      </c>
    </row>
    <row r="14" spans="1:4" x14ac:dyDescent="0.3">
      <c r="C14" s="11"/>
      <c r="D14" s="11"/>
    </row>
    <row r="15" spans="1:4" x14ac:dyDescent="0.3">
      <c r="A15" s="4" t="s">
        <v>16</v>
      </c>
      <c r="B15" s="17">
        <v>52.32</v>
      </c>
      <c r="C15" s="19">
        <f>B15/$B$18</f>
        <v>0.11694756135723545</v>
      </c>
      <c r="D15" s="11"/>
    </row>
    <row r="16" spans="1:4" x14ac:dyDescent="0.3">
      <c r="A16" s="4" t="s">
        <v>15</v>
      </c>
      <c r="B16" s="17">
        <v>15.64</v>
      </c>
      <c r="C16" s="19">
        <f t="shared" ref="C16:C17" si="0">B16/$B$18</f>
        <v>3.4959095176360144E-2</v>
      </c>
      <c r="D16" s="11"/>
    </row>
    <row r="17" spans="1:4" x14ac:dyDescent="0.3">
      <c r="A17" s="4" t="s">
        <v>17</v>
      </c>
      <c r="B17" s="17">
        <f>B3/1000</f>
        <v>379.42</v>
      </c>
      <c r="C17" s="19">
        <f t="shared" si="0"/>
        <v>0.84809334346640441</v>
      </c>
      <c r="D17" s="12"/>
    </row>
    <row r="18" spans="1:4" x14ac:dyDescent="0.3">
      <c r="B18" s="18">
        <f>B15+B16+B17</f>
        <v>447.38</v>
      </c>
    </row>
  </sheetData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tabSelected="1" workbookViewId="0">
      <selection activeCell="D19" sqref="D19"/>
    </sheetView>
  </sheetViews>
  <sheetFormatPr defaultRowHeight="14.4" x14ac:dyDescent="0.3"/>
  <cols>
    <col min="1" max="1" width="44.109375" style="2" customWidth="1"/>
    <col min="2" max="2" width="17" customWidth="1"/>
    <col min="3" max="3" width="19" customWidth="1"/>
    <col min="4" max="4" width="20.109375" customWidth="1"/>
  </cols>
  <sheetData>
    <row r="2" spans="1:4" s="1" customFormat="1" x14ac:dyDescent="0.3">
      <c r="A2" s="3"/>
      <c r="B2" s="7" t="s">
        <v>12</v>
      </c>
      <c r="C2" s="7" t="s">
        <v>11</v>
      </c>
      <c r="D2" s="7" t="s">
        <v>13</v>
      </c>
    </row>
    <row r="3" spans="1:4" x14ac:dyDescent="0.3">
      <c r="A3" s="6" t="s">
        <v>0</v>
      </c>
      <c r="B3" s="5">
        <f>HERNANI!B3</f>
        <v>907960</v>
      </c>
      <c r="C3" s="5">
        <f>USURBIL!B3</f>
        <v>379420</v>
      </c>
      <c r="D3" s="5">
        <f>B3+C3</f>
        <v>1287380</v>
      </c>
    </row>
    <row r="4" spans="1:4" x14ac:dyDescent="0.3">
      <c r="A4" s="4" t="s">
        <v>1</v>
      </c>
      <c r="B4" s="5">
        <f>HERNANI!B4</f>
        <v>606920</v>
      </c>
      <c r="C4" s="5">
        <f>USURBIL!B4</f>
        <v>184040</v>
      </c>
      <c r="D4" s="5">
        <f t="shared" ref="D4:D10" si="0">B4+C4</f>
        <v>790960</v>
      </c>
    </row>
    <row r="5" spans="1:4" x14ac:dyDescent="0.3">
      <c r="A5" s="4" t="s">
        <v>2</v>
      </c>
      <c r="B5" s="5">
        <f>HERNANI!B5</f>
        <v>364880</v>
      </c>
      <c r="C5" s="5">
        <f>USURBIL!B5</f>
        <v>137200</v>
      </c>
      <c r="D5" s="5">
        <f t="shared" si="0"/>
        <v>502080</v>
      </c>
    </row>
    <row r="6" spans="1:4" x14ac:dyDescent="0.3">
      <c r="A6" s="4" t="s">
        <v>3</v>
      </c>
      <c r="B6" s="5">
        <f>HERNANI!B6</f>
        <v>423280</v>
      </c>
      <c r="C6" s="5">
        <f>USURBIL!B6</f>
        <v>38060</v>
      </c>
      <c r="D6" s="5">
        <f t="shared" si="0"/>
        <v>461340</v>
      </c>
    </row>
    <row r="7" spans="1:4" x14ac:dyDescent="0.3">
      <c r="A7" s="4" t="s">
        <v>4</v>
      </c>
      <c r="B7" s="5">
        <f>HERNANI!B7</f>
        <v>55480</v>
      </c>
      <c r="C7" s="5">
        <f>USURBIL!B7</f>
        <v>122940</v>
      </c>
      <c r="D7" s="5">
        <f t="shared" si="0"/>
        <v>178420</v>
      </c>
    </row>
    <row r="8" spans="1:4" x14ac:dyDescent="0.3">
      <c r="A8" s="4" t="s">
        <v>5</v>
      </c>
      <c r="B8" s="5">
        <f>HERNANI!B8</f>
        <v>23540</v>
      </c>
      <c r="C8" s="5">
        <f>USURBIL!B8</f>
        <v>9400</v>
      </c>
      <c r="D8" s="5">
        <f t="shared" si="0"/>
        <v>32940</v>
      </c>
    </row>
    <row r="9" spans="1:4" x14ac:dyDescent="0.3">
      <c r="A9" s="4" t="s">
        <v>6</v>
      </c>
      <c r="B9" s="5">
        <f>HERNANI!B9</f>
        <v>33560</v>
      </c>
      <c r="C9" s="5">
        <f>USURBIL!B9</f>
        <v>31480</v>
      </c>
      <c r="D9" s="5">
        <f t="shared" si="0"/>
        <v>65040</v>
      </c>
    </row>
    <row r="10" spans="1:4" x14ac:dyDescent="0.3">
      <c r="A10" s="4" t="s">
        <v>7</v>
      </c>
      <c r="B10" s="5">
        <f>HERNANI!B10</f>
        <v>246340</v>
      </c>
      <c r="C10" s="5">
        <f>USURBIL!B10</f>
        <v>67160</v>
      </c>
      <c r="D10" s="5">
        <f t="shared" si="0"/>
        <v>313500</v>
      </c>
    </row>
    <row r="11" spans="1:4" x14ac:dyDescent="0.3">
      <c r="A11" s="4" t="s">
        <v>8</v>
      </c>
      <c r="B11" s="5">
        <f>HERNANI!B11</f>
        <v>58660</v>
      </c>
      <c r="C11" s="9" t="s">
        <v>9</v>
      </c>
      <c r="D11" s="5">
        <f>B11</f>
        <v>58660</v>
      </c>
    </row>
    <row r="12" spans="1:4" x14ac:dyDescent="0.3">
      <c r="A12" s="4" t="s">
        <v>10</v>
      </c>
      <c r="B12" s="8">
        <f>SUM(B3:B11)</f>
        <v>2720620</v>
      </c>
      <c r="C12" s="8">
        <f>SUM(C3:C11)</f>
        <v>969700</v>
      </c>
      <c r="D12" s="8">
        <f t="shared" ref="D12" si="1">SUM(D3:D11)</f>
        <v>3690320</v>
      </c>
    </row>
    <row r="13" spans="1:4" x14ac:dyDescent="0.3">
      <c r="A13" s="2" t="s">
        <v>14</v>
      </c>
    </row>
    <row r="16" spans="1:4" x14ac:dyDescent="0.3">
      <c r="A16" s="4" t="s">
        <v>16</v>
      </c>
      <c r="B16" s="16" t="s">
        <v>20</v>
      </c>
      <c r="C16" s="16" t="s">
        <v>22</v>
      </c>
      <c r="D16" s="10">
        <f>112+52</f>
        <v>164</v>
      </c>
    </row>
    <row r="17" spans="1:4" x14ac:dyDescent="0.3">
      <c r="A17" s="4" t="s">
        <v>15</v>
      </c>
      <c r="B17" s="16" t="s">
        <v>19</v>
      </c>
      <c r="C17" s="16" t="s">
        <v>23</v>
      </c>
      <c r="D17" s="10">
        <f>160+16</f>
        <v>176</v>
      </c>
    </row>
    <row r="18" spans="1:4" x14ac:dyDescent="0.3">
      <c r="A18" s="4" t="s">
        <v>17</v>
      </c>
      <c r="B18" s="16" t="s">
        <v>18</v>
      </c>
      <c r="C18" s="16" t="s">
        <v>21</v>
      </c>
      <c r="D18" s="5">
        <f>D3/1000</f>
        <v>1287.3800000000001</v>
      </c>
    </row>
  </sheetData>
  <pageMargins left="0.7" right="0.7" top="0.75" bottom="0.75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HERNANI</vt:lpstr>
      <vt:lpstr>USURBIL</vt:lpstr>
      <vt:lpstr>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2020-04-29T10:06:11Z</dcterms:created>
  <dcterms:modified xsi:type="dcterms:W3CDTF">2020-10-21T12:35:11Z</dcterms:modified>
</cp:coreProperties>
</file>