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rbitzaria\Pertsonalak$\ingurumenteknikaria\Documents\GARBITANIA\webgunea\"/>
    </mc:Choice>
  </mc:AlternateContent>
  <xr:revisionPtr revIDLastSave="0" documentId="13_ncr:1_{1719E465-0F30-4765-97C4-33F6438415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ERNANI" sheetId="2" r:id="rId1"/>
    <sheet name="USURBIL" sheetId="3" r:id="rId2"/>
    <sheet name="GUZTIRA" sheetId="1" r:id="rId3"/>
  </sheets>
  <calcPr calcId="191029"/>
</workbook>
</file>

<file path=xl/calcChain.xml><?xml version="1.0" encoding="utf-8"?>
<calcChain xmlns="http://schemas.openxmlformats.org/spreadsheetml/2006/main">
  <c r="D18" i="1" l="1"/>
  <c r="D17" i="1"/>
  <c r="D16" i="1"/>
  <c r="B17" i="1"/>
  <c r="B18" i="1"/>
  <c r="B16" i="1"/>
  <c r="C17" i="1"/>
  <c r="C18" i="1"/>
  <c r="C16" i="1"/>
  <c r="B4" i="1"/>
  <c r="D4" i="1" s="1"/>
  <c r="B5" i="1"/>
  <c r="D5" i="1" s="1"/>
  <c r="B6" i="1"/>
  <c r="B7" i="1"/>
  <c r="B8" i="1"/>
  <c r="D8" i="1" s="1"/>
  <c r="B9" i="1"/>
  <c r="D9" i="1" s="1"/>
  <c r="B10" i="1"/>
  <c r="B11" i="1"/>
  <c r="D11" i="1" s="1"/>
  <c r="B3" i="1"/>
  <c r="C4" i="1"/>
  <c r="C5" i="1"/>
  <c r="C6" i="1"/>
  <c r="D6" i="1" s="1"/>
  <c r="C7" i="1"/>
  <c r="D7" i="1" s="1"/>
  <c r="C8" i="1"/>
  <c r="C9" i="1"/>
  <c r="C10" i="1"/>
  <c r="D10" i="1" s="1"/>
  <c r="C3" i="1"/>
  <c r="D3" i="1" s="1"/>
  <c r="D12" i="1" l="1"/>
  <c r="C12" i="1"/>
  <c r="B12" i="1"/>
</calcChain>
</file>

<file path=xl/sharedStrings.xml><?xml version="1.0" encoding="utf-8"?>
<sst xmlns="http://schemas.openxmlformats.org/spreadsheetml/2006/main" count="54" uniqueCount="25">
  <si>
    <t xml:space="preserve">ORGANIKOA </t>
  </si>
  <si>
    <t xml:space="preserve">PAPERA-KARTOIA (garbigunekoa kenduta) </t>
  </si>
  <si>
    <t xml:space="preserve">ONTZI ARINAK </t>
  </si>
  <si>
    <t xml:space="preserve">ERREFUSA ETXE ETA OSTALARITZAN </t>
  </si>
  <si>
    <t xml:space="preserve">ERREFUSA POLIGONOTAN </t>
  </si>
  <si>
    <t xml:space="preserve">INERTEA </t>
  </si>
  <si>
    <t xml:space="preserve">PLASTIKO EZBERDINAK </t>
  </si>
  <si>
    <t xml:space="preserve">EGURRA </t>
  </si>
  <si>
    <t xml:space="preserve">ALTZARI BILKETA </t>
  </si>
  <si>
    <t xml:space="preserve">* </t>
  </si>
  <si>
    <t xml:space="preserve">GARBITANIAK GUZTIRA KUDEATUTAKOA (Kg) </t>
  </si>
  <si>
    <t>USURBIL</t>
  </si>
  <si>
    <t>HERNANI</t>
  </si>
  <si>
    <t>GUZTIRA</t>
  </si>
  <si>
    <t>* Usurbilen Garbigunean altzariak sartzen dira eta ez dago hauen pisaketarik.</t>
  </si>
  <si>
    <t>Auzokonposta (tn)</t>
  </si>
  <si>
    <t xml:space="preserve">Autokonposta (tn) </t>
  </si>
  <si>
    <t>Transferentzia gunera/Konposta plantara (tn)</t>
  </si>
  <si>
    <t xml:space="preserve"> 834 (%85) </t>
  </si>
  <si>
    <t xml:space="preserve">1.842 (%77) </t>
  </si>
  <si>
    <t xml:space="preserve">317 (%13) </t>
  </si>
  <si>
    <t>224 (%9)</t>
  </si>
  <si>
    <t xml:space="preserve"> 32 (%3) </t>
  </si>
  <si>
    <t xml:space="preserve">114 (%12)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</si>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</sst>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2" borderId="1" xfId="0" applyFont="1" applyFill="1" applyBorder="1"/>
    <xf numFmtId="3" fontId="0" fillId="0" borderId="1" xfId="0" applyNumberFormat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1" fontId="0" fillId="0" borderId="0" xfId="0" applyNumberFormat="1"/>
    <xf numFmtId="10" fontId="0" fillId="0" borderId="0" xfId="1" applyNumberFormat="1" applyFont="1"/>
    <xf numFmtId="0" fontId="0" fillId="0" borderId="1" xfId="0" applyBorder="1" applyAlignment="1">
      <alignment horizontal="right"/>
    </xf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workbookViewId="0">
      <selection activeCell="A20" sqref="A20"/>
    </sheetView>
  </sheetViews>
  <sheetFormatPr defaultRowHeight="14.4" x14ac:dyDescent="0.3"/>
  <cols>
    <col min="1" max="1" width="44.109375" style="2" customWidth="1"/>
    <col min="2" max="2" width="17" customWidth="1"/>
  </cols>
  <sheetData>
    <row r="2" spans="1:4" s="1" customFormat="1" x14ac:dyDescent="0.3">
      <c r="A2" s="3"/>
      <c r="B2" s="7" t="s">
        <v>12</v>
      </c>
    </row>
    <row r="3" spans="1:4" x14ac:dyDescent="0.3">
      <c r="A3" s="6" t="s">
        <v>0</v>
      </c>
      <c r="B3" s="5">
        <v>1841570</v>
      </c>
    </row>
    <row r="4" spans="1:4" x14ac:dyDescent="0.3">
      <c r="A4" s="4" t="s">
        <v>1</v>
      </c>
      <c r="B4" s="5">
        <v>1228428</v>
      </c>
    </row>
    <row r="5" spans="1:4" x14ac:dyDescent="0.3">
      <c r="A5" s="4" t="s">
        <v>2</v>
      </c>
      <c r="B5" s="5">
        <v>686740</v>
      </c>
    </row>
    <row r="6" spans="1:4" x14ac:dyDescent="0.3">
      <c r="A6" s="4" t="s">
        <v>3</v>
      </c>
      <c r="B6" s="5">
        <v>917920</v>
      </c>
    </row>
    <row r="7" spans="1:4" x14ac:dyDescent="0.3">
      <c r="A7" s="4" t="s">
        <v>4</v>
      </c>
      <c r="B7" s="5">
        <v>115540</v>
      </c>
    </row>
    <row r="8" spans="1:4" x14ac:dyDescent="0.3">
      <c r="A8" s="4" t="s">
        <v>5</v>
      </c>
      <c r="B8" s="5">
        <v>44900</v>
      </c>
    </row>
    <row r="9" spans="1:4" x14ac:dyDescent="0.3">
      <c r="A9" s="4" t="s">
        <v>6</v>
      </c>
      <c r="B9" s="5">
        <v>74980</v>
      </c>
    </row>
    <row r="10" spans="1:4" x14ac:dyDescent="0.3">
      <c r="A10" s="4" t="s">
        <v>7</v>
      </c>
      <c r="B10" s="5">
        <v>565080</v>
      </c>
    </row>
    <row r="11" spans="1:4" x14ac:dyDescent="0.3">
      <c r="A11" s="4" t="s">
        <v>8</v>
      </c>
      <c r="B11" s="5">
        <v>166940</v>
      </c>
    </row>
    <row r="12" spans="1:4" x14ac:dyDescent="0.3">
      <c r="A12" s="4" t="s">
        <v>10</v>
      </c>
      <c r="B12" s="8">
        <v>5642098</v>
      </c>
    </row>
    <row r="13" spans="1:4" x14ac:dyDescent="0.3">
      <c r="D13" s="11"/>
    </row>
    <row r="14" spans="1:4" x14ac:dyDescent="0.3">
      <c r="A14" s="4" t="s">
        <v>15</v>
      </c>
      <c r="B14" s="15" t="s">
        <v>20</v>
      </c>
      <c r="D14" s="11"/>
    </row>
    <row r="15" spans="1:4" x14ac:dyDescent="0.3">
      <c r="A15" s="4" t="s">
        <v>16</v>
      </c>
      <c r="B15" s="15" t="s">
        <v>21</v>
      </c>
      <c r="D15" s="11"/>
    </row>
    <row r="16" spans="1:4" x14ac:dyDescent="0.3">
      <c r="A16" s="4" t="s">
        <v>17</v>
      </c>
      <c r="B16" s="15" t="s">
        <v>19</v>
      </c>
      <c r="D16" s="12"/>
    </row>
    <row r="17" spans="2:4" x14ac:dyDescent="0.3">
      <c r="D17" s="11"/>
    </row>
    <row r="18" spans="2:4" x14ac:dyDescent="0.3">
      <c r="B18" s="14"/>
    </row>
    <row r="19" spans="2:4" x14ac:dyDescent="0.3">
      <c r="B19" s="13"/>
    </row>
  </sheetData>
  <pageMargins left="0.7" right="0.7" top="0.75" bottom="0.75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workbookViewId="0">
      <selection activeCell="B23" sqref="B23"/>
    </sheetView>
  </sheetViews>
  <sheetFormatPr defaultRowHeight="14.4" x14ac:dyDescent="0.3"/>
  <cols>
    <col min="1" max="1" width="44.109375" style="2" customWidth="1"/>
    <col min="2" max="2" width="19" customWidth="1"/>
  </cols>
  <sheetData>
    <row r="2" spans="1:4" s="1" customFormat="1" x14ac:dyDescent="0.3">
      <c r="A2" s="3"/>
      <c r="B2" s="7" t="s">
        <v>11</v>
      </c>
    </row>
    <row r="3" spans="1:4" x14ac:dyDescent="0.3">
      <c r="A3" s="6" t="s">
        <v>0</v>
      </c>
      <c r="B3" s="5">
        <v>833980</v>
      </c>
    </row>
    <row r="4" spans="1:4" x14ac:dyDescent="0.3">
      <c r="A4" s="4" t="s">
        <v>1</v>
      </c>
      <c r="B4" s="5">
        <v>377480</v>
      </c>
    </row>
    <row r="5" spans="1:4" x14ac:dyDescent="0.3">
      <c r="A5" s="4" t="s">
        <v>2</v>
      </c>
      <c r="B5" s="5">
        <v>286080</v>
      </c>
    </row>
    <row r="6" spans="1:4" x14ac:dyDescent="0.3">
      <c r="A6" s="4" t="s">
        <v>3</v>
      </c>
      <c r="B6" s="5">
        <v>52920</v>
      </c>
    </row>
    <row r="7" spans="1:4" x14ac:dyDescent="0.3">
      <c r="A7" s="4" t="s">
        <v>4</v>
      </c>
      <c r="B7" s="5">
        <v>249600</v>
      </c>
    </row>
    <row r="8" spans="1:4" x14ac:dyDescent="0.3">
      <c r="A8" s="4" t="s">
        <v>5</v>
      </c>
      <c r="B8" s="5">
        <v>20320</v>
      </c>
    </row>
    <row r="9" spans="1:4" x14ac:dyDescent="0.3">
      <c r="A9" s="4" t="s">
        <v>6</v>
      </c>
      <c r="B9" s="5">
        <v>72620</v>
      </c>
    </row>
    <row r="10" spans="1:4" x14ac:dyDescent="0.3">
      <c r="A10" s="4" t="s">
        <v>7</v>
      </c>
      <c r="B10" s="5">
        <v>161360</v>
      </c>
    </row>
    <row r="11" spans="1:4" x14ac:dyDescent="0.3">
      <c r="A11" s="4" t="s">
        <v>8</v>
      </c>
      <c r="B11" s="9" t="s">
        <v>9</v>
      </c>
    </row>
    <row r="12" spans="1:4" x14ac:dyDescent="0.3">
      <c r="A12" s="4" t="s">
        <v>10</v>
      </c>
      <c r="B12" s="8">
        <v>2054360</v>
      </c>
    </row>
    <row r="13" spans="1:4" x14ac:dyDescent="0.3">
      <c r="A13" s="2" t="s">
        <v>14</v>
      </c>
    </row>
    <row r="14" spans="1:4" x14ac:dyDescent="0.3">
      <c r="C14" s="11"/>
      <c r="D14" s="11"/>
    </row>
    <row r="15" spans="1:4" x14ac:dyDescent="0.3">
      <c r="A15" s="4" t="s">
        <v>15</v>
      </c>
      <c r="B15" s="15" t="s">
        <v>22</v>
      </c>
      <c r="C15" s="11"/>
      <c r="D15" s="11"/>
    </row>
    <row r="16" spans="1:4" x14ac:dyDescent="0.3">
      <c r="A16" s="4" t="s">
        <v>16</v>
      </c>
      <c r="B16" s="15" t="s">
        <v>23</v>
      </c>
      <c r="C16" s="11"/>
      <c r="D16" s="11"/>
    </row>
    <row r="17" spans="1:4" x14ac:dyDescent="0.3">
      <c r="A17" s="4" t="s">
        <v>17</v>
      </c>
      <c r="B17" s="15" t="s">
        <v>18</v>
      </c>
      <c r="C17" s="11"/>
      <c r="D17" s="12"/>
    </row>
  </sheetData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"/>
  <sheetViews>
    <sheetView workbookViewId="0">
      <selection activeCell="A22" sqref="A22"/>
    </sheetView>
  </sheetViews>
  <sheetFormatPr defaultRowHeight="14.4" x14ac:dyDescent="0.3"/>
  <cols>
    <col min="1" max="1" width="44.109375" style="2" customWidth="1"/>
    <col min="2" max="2" width="17" customWidth="1"/>
    <col min="3" max="3" width="19" customWidth="1"/>
    <col min="4" max="4" width="20.109375" customWidth="1"/>
  </cols>
  <sheetData>
    <row r="2" spans="1:4" s="1" customFormat="1" x14ac:dyDescent="0.3">
      <c r="A2" s="3"/>
      <c r="B2" s="7" t="s">
        <v>12</v>
      </c>
      <c r="C2" s="7" t="s">
        <v>11</v>
      </c>
      <c r="D2" s="7" t="s">
        <v>13</v>
      </c>
    </row>
    <row r="3" spans="1:4" x14ac:dyDescent="0.3">
      <c r="A3" s="6" t="s">
        <v>0</v>
      </c>
      <c r="B3" s="5">
        <f>HERNANI!B3</f>
        <v>1841570</v>
      </c>
      <c r="C3" s="5">
        <f>USURBIL!B3</f>
        <v>833980</v>
      </c>
      <c r="D3" s="5">
        <f>C3+B3</f>
        <v>2675550</v>
      </c>
    </row>
    <row r="4" spans="1:4" x14ac:dyDescent="0.3">
      <c r="A4" s="4" t="s">
        <v>1</v>
      </c>
      <c r="B4" s="5">
        <f>HERNANI!B4</f>
        <v>1228428</v>
      </c>
      <c r="C4" s="5">
        <f>USURBIL!B4</f>
        <v>377480</v>
      </c>
      <c r="D4" s="5">
        <f>C4+B4</f>
        <v>1605908</v>
      </c>
    </row>
    <row r="5" spans="1:4" x14ac:dyDescent="0.3">
      <c r="A5" s="4" t="s">
        <v>2</v>
      </c>
      <c r="B5" s="5">
        <f>HERNANI!B5</f>
        <v>686740</v>
      </c>
      <c r="C5" s="5">
        <f>USURBIL!B5</f>
        <v>286080</v>
      </c>
      <c r="D5" s="5">
        <f>C5+B5</f>
        <v>972820</v>
      </c>
    </row>
    <row r="6" spans="1:4" x14ac:dyDescent="0.3">
      <c r="A6" s="4" t="s">
        <v>3</v>
      </c>
      <c r="B6" s="5">
        <f>HERNANI!B6</f>
        <v>917920</v>
      </c>
      <c r="C6" s="5">
        <f>USURBIL!B6</f>
        <v>52920</v>
      </c>
      <c r="D6" s="5">
        <f>C6+B6</f>
        <v>970840</v>
      </c>
    </row>
    <row r="7" spans="1:4" x14ac:dyDescent="0.3">
      <c r="A7" s="4" t="s">
        <v>4</v>
      </c>
      <c r="B7" s="5">
        <f>HERNANI!B7</f>
        <v>115540</v>
      </c>
      <c r="C7" s="5">
        <f>USURBIL!B7</f>
        <v>249600</v>
      </c>
      <c r="D7" s="5">
        <f>C7+B7</f>
        <v>365140</v>
      </c>
    </row>
    <row r="8" spans="1:4" x14ac:dyDescent="0.3">
      <c r="A8" s="4" t="s">
        <v>5</v>
      </c>
      <c r="B8" s="5">
        <f>HERNANI!B8</f>
        <v>44900</v>
      </c>
      <c r="C8" s="5">
        <f>USURBIL!B8</f>
        <v>20320</v>
      </c>
      <c r="D8" s="5">
        <f>C8+B8</f>
        <v>65220</v>
      </c>
    </row>
    <row r="9" spans="1:4" x14ac:dyDescent="0.3">
      <c r="A9" s="4" t="s">
        <v>6</v>
      </c>
      <c r="B9" s="5">
        <f>HERNANI!B9</f>
        <v>74980</v>
      </c>
      <c r="C9" s="5">
        <f>USURBIL!B9</f>
        <v>72620</v>
      </c>
      <c r="D9" s="5">
        <f>C9+B9</f>
        <v>147600</v>
      </c>
    </row>
    <row r="10" spans="1:4" x14ac:dyDescent="0.3">
      <c r="A10" s="4" t="s">
        <v>7</v>
      </c>
      <c r="B10" s="5">
        <f>HERNANI!B10</f>
        <v>565080</v>
      </c>
      <c r="C10" s="5">
        <f>USURBIL!B10</f>
        <v>161360</v>
      </c>
      <c r="D10" s="5">
        <f>C10+B10</f>
        <v>726440</v>
      </c>
    </row>
    <row r="11" spans="1:4" x14ac:dyDescent="0.3">
      <c r="A11" s="4" t="s">
        <v>8</v>
      </c>
      <c r="B11" s="5">
        <f>HERNANI!B11</f>
        <v>166940</v>
      </c>
      <c r="C11" s="9" t="s">
        <v>24</v>
      </c>
      <c r="D11" s="5">
        <f>B11</f>
        <v>166940</v>
      </c>
    </row>
    <row r="12" spans="1:4" x14ac:dyDescent="0.3">
      <c r="A12" s="4" t="s">
        <v>10</v>
      </c>
      <c r="B12" s="8">
        <f>SUM(B3:B11)</f>
        <v>5642098</v>
      </c>
      <c r="C12" s="8">
        <f>SUM(C3:C10)</f>
        <v>2054360</v>
      </c>
      <c r="D12" s="8">
        <f>SUM(D3:D11)</f>
        <v>7696458</v>
      </c>
    </row>
    <row r="13" spans="1:4" x14ac:dyDescent="0.3">
      <c r="A13" s="2" t="s">
        <v>14</v>
      </c>
    </row>
    <row r="16" spans="1:4" x14ac:dyDescent="0.3">
      <c r="A16" s="4" t="s">
        <v>15</v>
      </c>
      <c r="B16" s="15" t="str">
        <f>HERNANI!B14</f>
        <v xml:space="preserve">317 (%13) </v>
      </c>
      <c r="C16" s="15" t="str">
        <f>USURBIL!B15</f>
        <v xml:space="preserve"> 32 (%3) </v>
      </c>
      <c r="D16" s="10">
        <f>317+32</f>
        <v>349</v>
      </c>
    </row>
    <row r="17" spans="1:4" x14ac:dyDescent="0.3">
      <c r="A17" s="4" t="s">
        <v>16</v>
      </c>
      <c r="B17" s="15" t="str">
        <f>HERNANI!B15</f>
        <v>224 (%9)</v>
      </c>
      <c r="C17" s="15" t="str">
        <f>USURBIL!B16</f>
        <v xml:space="preserve">114 (%12) </v>
      </c>
      <c r="D17" s="10">
        <f>224+114</f>
        <v>338</v>
      </c>
    </row>
    <row r="18" spans="1:4" x14ac:dyDescent="0.3">
      <c r="A18" s="4" t="s">
        <v>17</v>
      </c>
      <c r="B18" s="15" t="str">
        <f>HERNANI!B16</f>
        <v xml:space="preserve">1.842 (%77) </v>
      </c>
      <c r="C18" s="15" t="str">
        <f>USURBIL!B17</f>
        <v xml:space="preserve"> 834 (%85) </v>
      </c>
      <c r="D18" s="5">
        <f>1842+834</f>
        <v>2676</v>
      </c>
    </row>
  </sheetData>
  <pageMargins left="0.7" right="0.7" top="0.75" bottom="0.75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HERNANI</vt:lpstr>
      <vt:lpstr>USURBIL</vt:lpstr>
      <vt:lpstr>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Ingurumen teknikaria</cp:lastModifiedBy>
  <dcterms:created xsi:type="dcterms:W3CDTF">2020-04-29T10:06:11Z</dcterms:created>
  <dcterms:modified xsi:type="dcterms:W3CDTF">2020-10-20T10:52:19Z</dcterms:modified>
</cp:coreProperties>
</file>